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stewart\Documents\English Old some\AS1\meeting2017\"/>
    </mc:Choice>
  </mc:AlternateContent>
  <bookViews>
    <workbookView xWindow="0" yWindow="0" windowWidth="15330" windowHeight="6630" activeTab="2"/>
  </bookViews>
  <sheets>
    <sheet name="Statement of Activity" sheetId="1" r:id="rId1"/>
    <sheet name="Proposed Budget" sheetId="3" r:id="rId2"/>
    <sheet name="Notes" sheetId="4" r:id="rId3"/>
  </sheets>
  <definedNames>
    <definedName name="_xlnm.Print_Titles" localSheetId="0">'Statement of Activity'!$A:$E,'Statement of Activity'!$1:$1</definedName>
    <definedName name="QB_COLUMN_29" localSheetId="0" hidden="1">'Statement of Activity'!$F$1</definedName>
    <definedName name="QB_DATA_0" localSheetId="0" hidden="1">'Statement of Activity'!$4:$4,'Statement of Activity'!$5:$5,'Statement of Activity'!$6:$6,'Statement of Activity'!$7:$7,'Statement of Activity'!$8:$8,'Statement of Activity'!$9:$9,'Statement of Activity'!$11:$11,'Statement of Activity'!$13:$13,'Statement of Activity'!$14:$14,'Statement of Activity'!$15:$15,'Statement of Activity'!$16:$16,'Statement of Activity'!$17:$17,'Statement of Activity'!$20:$20,'Statement of Activity'!$21:$21,'Statement of Activity'!$22:$22,'Statement of Activity'!$23:$23</definedName>
    <definedName name="QB_DATA_1" localSheetId="0" hidden="1">'Statement of Activity'!$24:$24,'Statement of Activity'!#REF!,'Statement of Activity'!$26:$26,'Statement of Activity'!$27:$27,'Statement of Activity'!$28:$28,'Statement of Activity'!$29:$29,'Statement of Activity'!$30:$30,'Statement of Activity'!#REF!,'Statement of Activity'!$32:$32</definedName>
    <definedName name="QB_FORMULA_0" localSheetId="0" hidden="1">'Statement of Activity'!$F$12,'Statement of Activity'!$F$18,'Statement of Activity'!$F$25,'Statement of Activity'!$F$31,'Statement of Activity'!$F$33,'Statement of Activity'!$F$34,'Statement of Activity'!$F$35</definedName>
    <definedName name="QB_ROW_11230" localSheetId="0" hidden="1">'Statement of Activity'!$D$4</definedName>
    <definedName name="QB_ROW_18301" localSheetId="0" hidden="1">'Statement of Activity'!$A$35</definedName>
    <definedName name="QB_ROW_19011" localSheetId="0" hidden="1">'Statement of Activity'!$B$2</definedName>
    <definedName name="QB_ROW_19311" localSheetId="0" hidden="1">'Statement of Activity'!$B$34</definedName>
    <definedName name="QB_ROW_20021" localSheetId="0" hidden="1">'Statement of Activity'!$C$3</definedName>
    <definedName name="QB_ROW_20321" localSheetId="0" hidden="1">'Statement of Activity'!$C$18</definedName>
    <definedName name="QB_ROW_21021" localSheetId="0" hidden="1">'Statement of Activity'!$C$19</definedName>
    <definedName name="QB_ROW_21321" localSheetId="0" hidden="1">'Statement of Activity'!$C$33</definedName>
    <definedName name="QB_ROW_34030" localSheetId="0" hidden="1">'Statement of Activity'!#REF!</definedName>
    <definedName name="QB_ROW_34330" localSheetId="0" hidden="1">'Statement of Activity'!$D$25</definedName>
    <definedName name="QB_ROW_38240" localSheetId="0" hidden="1">'Statement of Activity'!#REF!</definedName>
    <definedName name="QB_ROW_43030" localSheetId="0" hidden="1">'Statement of Activity'!#REF!</definedName>
    <definedName name="QB_ROW_43330" localSheetId="0" hidden="1">'Statement of Activity'!$D$31</definedName>
    <definedName name="QB_ROW_44240" localSheetId="0" hidden="1">'Statement of Activity'!#REF!</definedName>
    <definedName name="QB_ROW_52230" localSheetId="0" hidden="1">'Statement of Activity'!$D$9</definedName>
    <definedName name="QB_ROW_53230" localSheetId="0" hidden="1">'Statement of Activity'!$D$15</definedName>
    <definedName name="QB_ROW_55230" localSheetId="0" hidden="1">'Statement of Activity'!$D$16</definedName>
    <definedName name="QB_ROW_56230" localSheetId="0" hidden="1">'Statement of Activity'!$D$7</definedName>
    <definedName name="QB_ROW_57030" localSheetId="0" hidden="1">'Statement of Activity'!$D$10</definedName>
    <definedName name="QB_ROW_57330" localSheetId="0" hidden="1">'Statement of Activity'!$D$12</definedName>
    <definedName name="QB_ROW_59240" localSheetId="0" hidden="1">'Statement of Activity'!$E$11</definedName>
    <definedName name="QB_ROW_60230" localSheetId="0" hidden="1">'Statement of Activity'!$D$17</definedName>
    <definedName name="QB_ROW_61230" localSheetId="0" hidden="1">'Statement of Activity'!$D$5</definedName>
    <definedName name="QB_ROW_62230" localSheetId="0" hidden="1">'Statement of Activity'!$D$32</definedName>
    <definedName name="QB_ROW_64230" localSheetId="0" hidden="1">'Statement of Activity'!$D$27</definedName>
    <definedName name="QB_ROW_65230" localSheetId="0" hidden="1">'Statement of Activity'!$D$21</definedName>
    <definedName name="QB_ROW_66230" localSheetId="0" hidden="1">'Statement of Activity'!$D$20</definedName>
    <definedName name="QB_ROW_67230" localSheetId="0" hidden="1">'Statement of Activity'!$D$26</definedName>
    <definedName name="QB_ROW_68230" localSheetId="0" hidden="1">'Statement of Activity'!$D$22</definedName>
    <definedName name="QB_ROW_69230" localSheetId="0" hidden="1">'Statement of Activity'!$D$23</definedName>
    <definedName name="QB_ROW_70230" localSheetId="0" hidden="1">'Statement of Activity'!$D$29</definedName>
    <definedName name="QB_ROW_71230" localSheetId="0" hidden="1">'Statement of Activity'!$D$24</definedName>
    <definedName name="QB_ROW_72230" localSheetId="0" hidden="1">'Statement of Activity'!$D$14</definedName>
    <definedName name="QB_ROW_76230" localSheetId="0" hidden="1">'Statement of Activity'!$D$28</definedName>
    <definedName name="QB_ROW_77230" localSheetId="0" hidden="1">'Statement of Activity'!$D$30</definedName>
    <definedName name="QB_ROW_79230" localSheetId="0" hidden="1">'Statement of Activity'!$D$13</definedName>
    <definedName name="QB_ROW_82230" localSheetId="0" hidden="1">'Statement of Activity'!$D$6</definedName>
    <definedName name="QB_ROW_84230" localSheetId="0" hidden="1">'Statement of Activity'!$D$8</definedName>
    <definedName name="QBCANSUPPORTUPDATE" localSheetId="0">TRUE</definedName>
    <definedName name="QBCOMPANYFILENAME" localSheetId="0">"F:\Clients\Nfld Hist Soc\All Star I.qbw"</definedName>
    <definedName name="QBENDDATE" localSheetId="0">20170930</definedName>
    <definedName name="QBHEADERSONSCREEN" localSheetId="0">FALSE</definedName>
    <definedName name="QBMETADATASIZE" localSheetId="0">5892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0</definedName>
    <definedName name="QBREPORTCOMPANYID" localSheetId="0">"d21b7bcb7e9648738cfccac07d02ca4a"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0</definedName>
    <definedName name="QBREPORTTYPE" localSheetId="0">0</definedName>
    <definedName name="QBROWHEADERS" localSheetId="0">5</definedName>
    <definedName name="QBSTARTDATE" localSheetId="0">20161001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3" l="1"/>
  <c r="E44" i="3"/>
  <c r="F31" i="3"/>
  <c r="F15" i="3"/>
  <c r="F33" i="3" l="1"/>
  <c r="F33" i="1" l="1"/>
  <c r="F12" i="1"/>
  <c r="F18" i="1" s="1"/>
  <c r="F34" i="1" l="1"/>
  <c r="F35" i="1" s="1"/>
</calcChain>
</file>

<file path=xl/sharedStrings.xml><?xml version="1.0" encoding="utf-8"?>
<sst xmlns="http://schemas.openxmlformats.org/spreadsheetml/2006/main" count="77" uniqueCount="58">
  <si>
    <t>Oct '16 - Sep 17</t>
  </si>
  <si>
    <t>Income</t>
  </si>
  <si>
    <t>Gifts in Kind - Goods</t>
  </si>
  <si>
    <t>Auction</t>
  </si>
  <si>
    <t>CG Meeting Fees</t>
  </si>
  <si>
    <t>Clams</t>
  </si>
  <si>
    <t>Donations</t>
  </si>
  <si>
    <t>Fundraisers</t>
  </si>
  <si>
    <t>Poker</t>
  </si>
  <si>
    <t>Total Fundraisers</t>
  </si>
  <si>
    <t>Interest Income</t>
  </si>
  <si>
    <t>Refunds</t>
  </si>
  <si>
    <t>Registration Fees</t>
  </si>
  <si>
    <t>Shirt Sales</t>
  </si>
  <si>
    <t>Social Hour</t>
  </si>
  <si>
    <t>Total Income</t>
  </si>
  <si>
    <t>Expense</t>
  </si>
  <si>
    <t>Events</t>
  </si>
  <si>
    <t>Fees</t>
  </si>
  <si>
    <t>Financial Aid</t>
  </si>
  <si>
    <t>Insurance</t>
  </si>
  <si>
    <t>Office/Postage</t>
  </si>
  <si>
    <t>Supplies</t>
  </si>
  <si>
    <t>SIC Annual Fund Grant</t>
  </si>
  <si>
    <t>Social Hour Expenses</t>
  </si>
  <si>
    <t>Speaker</t>
  </si>
  <si>
    <t>T-shirts</t>
  </si>
  <si>
    <t>Volunteer Accomodations</t>
  </si>
  <si>
    <t>Total Expense</t>
  </si>
  <si>
    <t>Net Ordinary Income</t>
  </si>
  <si>
    <t>Net Income</t>
  </si>
  <si>
    <t>Clams or Chokes</t>
  </si>
  <si>
    <t>Grants- ISA</t>
  </si>
  <si>
    <t>Interest</t>
  </si>
  <si>
    <t>GC Meeting</t>
  </si>
  <si>
    <t>Events- see below</t>
  </si>
  <si>
    <t>SIC Annual Fund- based on PY</t>
  </si>
  <si>
    <t>Social Hour- food &amp; bev</t>
  </si>
  <si>
    <t>Supplies- see below</t>
  </si>
  <si>
    <t>T-Shirts</t>
  </si>
  <si>
    <t>Increase (Decrease) in Assets</t>
  </si>
  <si>
    <t>Supplies Breakdown</t>
  </si>
  <si>
    <t>Art Barn</t>
  </si>
  <si>
    <t>Kids' Program</t>
  </si>
  <si>
    <t>Name Tags</t>
  </si>
  <si>
    <t>Chair discretion</t>
  </si>
  <si>
    <t>Speaker Misc</t>
  </si>
  <si>
    <t>Events Breakdown</t>
  </si>
  <si>
    <t>Coffee</t>
  </si>
  <si>
    <t>Ice Cream Social</t>
  </si>
  <si>
    <t>Friday Night Party Extras</t>
  </si>
  <si>
    <t>Welcome Wagon</t>
  </si>
  <si>
    <t>S'Mores</t>
  </si>
  <si>
    <t>ASI Proposed 2017-18 Budget</t>
  </si>
  <si>
    <t>Total</t>
  </si>
  <si>
    <t>Chokefest- incl. t-shirts</t>
  </si>
  <si>
    <t>Conference- GC Mtng</t>
  </si>
  <si>
    <t>Fees- 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</si>
</sst>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323232"/>
      <name val="Arial"/>
      <family val="2"/>
    </font>
    <font>
      <sz val="8"/>
      <color rgb="FF323232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49" fontId="2" fillId="0" borderId="0" xfId="0" applyNumberFormat="1" applyFont="1"/>
    <xf numFmtId="164" fontId="3" fillId="0" borderId="0" xfId="0" applyNumberFormat="1" applyFont="1"/>
    <xf numFmtId="164" fontId="3" fillId="0" borderId="2" xfId="0" applyNumberFormat="1" applyFont="1" applyBorder="1"/>
    <xf numFmtId="164" fontId="3" fillId="0" borderId="0" xfId="0" applyNumberFormat="1" applyFont="1" applyBorder="1"/>
    <xf numFmtId="164" fontId="3" fillId="0" borderId="3" xfId="0" applyNumberFormat="1" applyFont="1" applyBorder="1"/>
    <xf numFmtId="164" fontId="2" fillId="0" borderId="4" xfId="0" applyNumberFormat="1" applyFont="1" applyBorder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/>
    <xf numFmtId="0" fontId="0" fillId="0" borderId="0" xfId="0" applyNumberFormat="1"/>
    <xf numFmtId="43" fontId="0" fillId="0" borderId="0" xfId="1" applyFont="1"/>
    <xf numFmtId="44" fontId="0" fillId="0" borderId="0" xfId="2" applyFont="1"/>
    <xf numFmtId="0" fontId="0" fillId="0" borderId="0" xfId="0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495300</xdr:colOff>
      <xdr:row>3</xdr:row>
      <xdr:rowOff>171450</xdr:rowOff>
    </xdr:from>
    <xdr:ext cx="5401992" cy="4742452"/>
    <xdr:sp macro="" textlink="">
      <xdr:nvSpPr>
        <xdr:cNvPr id="2" name="TextBox 1"/>
        <xdr:cNvSpPr txBox="1"/>
      </xdr:nvSpPr>
      <xdr:spPr>
        <a:xfrm>
          <a:off x="1104900" y="742950"/>
          <a:ext cx="5401992" cy="474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The</a:t>
          </a:r>
          <a:r>
            <a:rPr lang="en-US" sz="1100" baseline="0"/>
            <a:t> recommended budget shows a decrease in net assets (a loss). This is largely due</a:t>
          </a:r>
        </a:p>
        <a:p>
          <a:r>
            <a:rPr lang="en-US" sz="1100" baseline="0"/>
            <a:t>to the reduced expectation of the Auction income for summer 2018 vs. the Auction</a:t>
          </a:r>
        </a:p>
        <a:p>
          <a:r>
            <a:rPr lang="en-US" sz="1100" baseline="0"/>
            <a:t>proceeds grant to SIC based on summer 2017 results. The 2017 Auction was so far</a:t>
          </a:r>
        </a:p>
        <a:p>
          <a:r>
            <a:rPr lang="en-US" sz="1100" baseline="0"/>
            <a:t>above the previous few years that I am budgeting for a smaller auction.</a:t>
          </a:r>
        </a:p>
        <a:p>
          <a:endParaRPr lang="en-US" sz="1100" baseline="0"/>
        </a:p>
        <a:p>
          <a:r>
            <a:rPr lang="en-US" sz="1100" baseline="0"/>
            <a:t>I am recommending $20,000 of the Auction proceeds be granted to the SIC. The remaining </a:t>
          </a:r>
        </a:p>
        <a:p>
          <a:r>
            <a:rPr lang="en-US" sz="1100" baseline="0"/>
            <a:t>$629 to be kept in the ASI general operating fund.</a:t>
          </a:r>
        </a:p>
        <a:p>
          <a:endParaRPr lang="en-US" sz="1100" baseline="0"/>
        </a:p>
        <a:p>
          <a:r>
            <a:rPr lang="en-US" sz="1100" baseline="0"/>
            <a:t>We can afford to show a decrease in the net assets (even though we don't want to)</a:t>
          </a:r>
        </a:p>
        <a:p>
          <a:r>
            <a:rPr lang="en-US" sz="1100" baseline="0"/>
            <a:t>due to the very nice increase we had in 2017.</a:t>
          </a:r>
        </a:p>
        <a:p>
          <a:endParaRPr lang="en-US" sz="1100" baseline="0"/>
        </a:p>
        <a:p>
          <a:r>
            <a:rPr lang="en-US" sz="1100" baseline="0"/>
            <a:t>We again had fewer requests for financial aid than budgeted and were thus able to</a:t>
          </a:r>
        </a:p>
        <a:p>
          <a:r>
            <a:rPr lang="en-US" sz="1100" baseline="0"/>
            <a:t>meet the needs of everyone who applied. I have left the amount in the $12,000</a:t>
          </a:r>
        </a:p>
        <a:p>
          <a:r>
            <a:rPr lang="en-US" sz="1100" baseline="0"/>
            <a:t>range in case we have a larger number of applicants. We can easily meet the this</a:t>
          </a:r>
        </a:p>
        <a:p>
          <a:r>
            <a:rPr lang="en-US" sz="1100" baseline="0"/>
            <a:t>number and I would not want someone to be inadvertantly turned away.</a:t>
          </a:r>
        </a:p>
        <a:p>
          <a:endParaRPr lang="en-US" sz="1100" baseline="0"/>
        </a:p>
        <a:p>
          <a:r>
            <a:rPr lang="en-US" sz="1100" baseline="0"/>
            <a:t>The reserve is appropriate. The financial aid fund balance is $19,358.70. Of that $3,000</a:t>
          </a:r>
        </a:p>
        <a:p>
          <a:r>
            <a:rPr lang="en-US" sz="1100" baseline="0"/>
            <a:t>is considered to be reserves.  We have $49,020.88 in the bank currently (this includes the</a:t>
          </a:r>
        </a:p>
        <a:p>
          <a:r>
            <a:rPr lang="en-US" sz="1100" baseline="0"/>
            <a:t>above-mentioned $19K). Our reserve limit is  $17,000 operating and $3,000 financial aid. </a:t>
          </a:r>
        </a:p>
        <a:p>
          <a:r>
            <a:rPr lang="en-US" sz="1100" baseline="0"/>
            <a:t>We are well above those limits. </a:t>
          </a:r>
        </a:p>
        <a:p>
          <a:endParaRPr lang="en-US" sz="1100" baseline="0"/>
        </a:p>
        <a:p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 again saw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 very nice increase in the social hour donations. Whether due to improved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beverage selection, improved awareness of donation expectations, or the continually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awesome food, who knows. It is gratefully accepted and acknowledged.</a:t>
          </a:r>
          <a:endParaRPr lang="en-US">
            <a:effectLst/>
          </a:endParaRPr>
        </a:p>
        <a:p>
          <a:endParaRPr lang="en-US" sz="1100" baseline="0"/>
        </a:p>
        <a:p>
          <a:endParaRPr lang="en-US" sz="1100" baseline="0"/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F36"/>
  <sheetViews>
    <sheetView workbookViewId="0">
      <pane xSplit="5" ySplit="1" topLeftCell="F2" activePane="bottomRight" state="frozenSplit"/>
      <selection pane="topRight" activeCell="F1" sqref="F1"/>
      <selection pane="bottomLeft" activeCell="A2" sqref="A2"/>
      <selection pane="bottomRight" activeCell="G39" sqref="G39"/>
    </sheetView>
  </sheetViews>
  <sheetFormatPr defaultRowHeight="15" x14ac:dyDescent="0.25"/>
  <cols>
    <col min="1" max="4" width="3" style="11" customWidth="1"/>
    <col min="5" max="5" width="28" style="11" customWidth="1"/>
    <col min="6" max="6" width="12.7109375" style="12" bestFit="1" customWidth="1"/>
  </cols>
  <sheetData>
    <row r="1" spans="1:6" s="10" customFormat="1" ht="15.75" thickBot="1" x14ac:dyDescent="0.3">
      <c r="A1" s="8"/>
      <c r="B1" s="8"/>
      <c r="C1" s="8"/>
      <c r="D1" s="8"/>
      <c r="E1" s="8"/>
      <c r="F1" s="9" t="s">
        <v>0</v>
      </c>
    </row>
    <row r="2" spans="1:6" ht="15.75" thickTop="1" x14ac:dyDescent="0.25">
      <c r="A2" s="1"/>
      <c r="B2" s="1"/>
      <c r="C2" s="1"/>
      <c r="D2" s="1"/>
      <c r="E2" s="1"/>
      <c r="F2" s="2"/>
    </row>
    <row r="3" spans="1:6" x14ac:dyDescent="0.25">
      <c r="A3" s="1"/>
      <c r="B3" s="1"/>
      <c r="C3" s="1" t="s">
        <v>1</v>
      </c>
      <c r="D3" s="1"/>
      <c r="E3" s="1"/>
      <c r="F3" s="2"/>
    </row>
    <row r="4" spans="1:6" x14ac:dyDescent="0.25">
      <c r="A4" s="1"/>
      <c r="B4" s="1"/>
      <c r="C4" s="1"/>
      <c r="D4" s="1" t="s">
        <v>2</v>
      </c>
      <c r="E4" s="1"/>
      <c r="F4" s="2">
        <v>113.45</v>
      </c>
    </row>
    <row r="5" spans="1:6" x14ac:dyDescent="0.25">
      <c r="A5" s="1"/>
      <c r="B5" s="1"/>
      <c r="C5" s="1"/>
      <c r="D5" s="1" t="s">
        <v>3</v>
      </c>
      <c r="E5" s="1"/>
      <c r="F5" s="2">
        <v>20629</v>
      </c>
    </row>
    <row r="6" spans="1:6" x14ac:dyDescent="0.25">
      <c r="A6" s="1"/>
      <c r="B6" s="1"/>
      <c r="C6" s="1"/>
      <c r="D6" s="1" t="s">
        <v>4</v>
      </c>
      <c r="E6" s="1"/>
      <c r="F6" s="2">
        <v>9274</v>
      </c>
    </row>
    <row r="7" spans="1:6" x14ac:dyDescent="0.25">
      <c r="A7" s="1"/>
      <c r="B7" s="1"/>
      <c r="C7" s="1"/>
      <c r="D7" s="1" t="s">
        <v>55</v>
      </c>
      <c r="E7" s="1"/>
      <c r="F7" s="2">
        <v>2645</v>
      </c>
    </row>
    <row r="8" spans="1:6" x14ac:dyDescent="0.25">
      <c r="A8" s="1"/>
      <c r="B8" s="1"/>
      <c r="C8" s="1"/>
      <c r="D8" s="1" t="s">
        <v>5</v>
      </c>
      <c r="E8" s="1"/>
      <c r="F8" s="2">
        <v>665</v>
      </c>
    </row>
    <row r="9" spans="1:6" x14ac:dyDescent="0.25">
      <c r="A9" s="1"/>
      <c r="B9" s="1"/>
      <c r="C9" s="1"/>
      <c r="D9" s="1" t="s">
        <v>6</v>
      </c>
      <c r="E9" s="1"/>
      <c r="F9" s="2">
        <v>1710</v>
      </c>
    </row>
    <row r="10" spans="1:6" x14ac:dyDescent="0.25">
      <c r="A10" s="1"/>
      <c r="B10" s="1"/>
      <c r="C10" s="1"/>
      <c r="D10" s="1" t="s">
        <v>7</v>
      </c>
      <c r="E10" s="1"/>
      <c r="F10" s="2"/>
    </row>
    <row r="11" spans="1:6" ht="15.75" thickBot="1" x14ac:dyDescent="0.3">
      <c r="A11" s="1"/>
      <c r="B11" s="1"/>
      <c r="C11" s="1"/>
      <c r="D11" s="1"/>
      <c r="E11" s="1" t="s">
        <v>8</v>
      </c>
      <c r="F11" s="3">
        <v>980</v>
      </c>
    </row>
    <row r="12" spans="1:6" x14ac:dyDescent="0.25">
      <c r="A12" s="1"/>
      <c r="B12" s="1"/>
      <c r="C12" s="1"/>
      <c r="D12" s="1" t="s">
        <v>9</v>
      </c>
      <c r="E12" s="1"/>
      <c r="F12" s="2">
        <f>ROUND(SUM(F10:F11),5)</f>
        <v>980</v>
      </c>
    </row>
    <row r="13" spans="1:6" x14ac:dyDescent="0.25">
      <c r="A13" s="1"/>
      <c r="B13" s="1"/>
      <c r="C13" s="1"/>
      <c r="D13" s="1" t="s">
        <v>10</v>
      </c>
      <c r="E13" s="1"/>
      <c r="F13" s="2">
        <v>5.65</v>
      </c>
    </row>
    <row r="14" spans="1:6" x14ac:dyDescent="0.25">
      <c r="A14" s="1"/>
      <c r="B14" s="1"/>
      <c r="C14" s="1"/>
      <c r="D14" s="1" t="s">
        <v>11</v>
      </c>
      <c r="E14" s="1"/>
      <c r="F14" s="2">
        <v>-800</v>
      </c>
    </row>
    <row r="15" spans="1:6" x14ac:dyDescent="0.25">
      <c r="A15" s="1"/>
      <c r="B15" s="1"/>
      <c r="C15" s="1"/>
      <c r="D15" s="1" t="s">
        <v>12</v>
      </c>
      <c r="E15" s="1"/>
      <c r="F15" s="2">
        <v>28845</v>
      </c>
    </row>
    <row r="16" spans="1:6" x14ac:dyDescent="0.25">
      <c r="A16" s="1"/>
      <c r="B16" s="1"/>
      <c r="C16" s="1"/>
      <c r="D16" s="1" t="s">
        <v>13</v>
      </c>
      <c r="E16" s="1"/>
      <c r="F16" s="2">
        <v>2100</v>
      </c>
    </row>
    <row r="17" spans="1:6" ht="15.75" thickBot="1" x14ac:dyDescent="0.3">
      <c r="A17" s="1"/>
      <c r="B17" s="1"/>
      <c r="C17" s="1"/>
      <c r="D17" s="1" t="s">
        <v>14</v>
      </c>
      <c r="E17" s="1"/>
      <c r="F17" s="3">
        <v>8318.92</v>
      </c>
    </row>
    <row r="18" spans="1:6" x14ac:dyDescent="0.25">
      <c r="A18" s="1"/>
      <c r="B18" s="1"/>
      <c r="C18" s="1" t="s">
        <v>15</v>
      </c>
      <c r="D18" s="1"/>
      <c r="E18" s="1"/>
      <c r="F18" s="2">
        <f>ROUND(SUM(F3:F9)+SUM(F12:F17),5)</f>
        <v>74486.02</v>
      </c>
    </row>
    <row r="19" spans="1:6" x14ac:dyDescent="0.25">
      <c r="A19" s="1"/>
      <c r="B19" s="1"/>
      <c r="C19" s="1" t="s">
        <v>16</v>
      </c>
      <c r="D19" s="1"/>
      <c r="E19" s="1"/>
      <c r="F19" s="2"/>
    </row>
    <row r="20" spans="1:6" x14ac:dyDescent="0.25">
      <c r="A20" s="1"/>
      <c r="B20" s="1"/>
      <c r="C20" s="1"/>
      <c r="D20" s="1" t="s">
        <v>17</v>
      </c>
      <c r="E20" s="1"/>
      <c r="F20" s="2">
        <v>700</v>
      </c>
    </row>
    <row r="21" spans="1:6" x14ac:dyDescent="0.25">
      <c r="A21" s="1"/>
      <c r="B21" s="1"/>
      <c r="C21" s="1"/>
      <c r="D21" s="1" t="s">
        <v>18</v>
      </c>
      <c r="E21" s="1"/>
      <c r="F21" s="2">
        <v>999.5</v>
      </c>
    </row>
    <row r="22" spans="1:6" x14ac:dyDescent="0.25">
      <c r="A22" s="1"/>
      <c r="B22" s="1"/>
      <c r="C22" s="1"/>
      <c r="D22" s="1" t="s">
        <v>19</v>
      </c>
      <c r="E22" s="1"/>
      <c r="F22" s="2">
        <v>8643.75</v>
      </c>
    </row>
    <row r="23" spans="1:6" x14ac:dyDescent="0.25">
      <c r="A23" s="1"/>
      <c r="B23" s="1"/>
      <c r="C23" s="1"/>
      <c r="D23" s="1" t="s">
        <v>20</v>
      </c>
      <c r="E23" s="1"/>
      <c r="F23" s="2">
        <v>1002</v>
      </c>
    </row>
    <row r="24" spans="1:6" x14ac:dyDescent="0.25">
      <c r="A24" s="1"/>
      <c r="B24" s="1"/>
      <c r="C24" s="1"/>
      <c r="D24" s="1" t="s">
        <v>21</v>
      </c>
      <c r="E24" s="1"/>
      <c r="F24" s="2">
        <v>35.28</v>
      </c>
    </row>
    <row r="25" spans="1:6" x14ac:dyDescent="0.25">
      <c r="A25" s="1"/>
      <c r="B25" s="1"/>
      <c r="C25" s="1"/>
      <c r="D25" s="1" t="s">
        <v>22</v>
      </c>
      <c r="E25" s="1"/>
      <c r="F25" s="2">
        <v>256.2</v>
      </c>
    </row>
    <row r="26" spans="1:6" x14ac:dyDescent="0.25">
      <c r="A26" s="1"/>
      <c r="B26" s="1"/>
      <c r="C26" s="1"/>
      <c r="D26" s="1" t="s">
        <v>23</v>
      </c>
      <c r="E26" s="1"/>
      <c r="F26" s="2">
        <v>10000</v>
      </c>
    </row>
    <row r="27" spans="1:6" x14ac:dyDescent="0.25">
      <c r="A27" s="1"/>
      <c r="B27" s="1"/>
      <c r="C27" s="1"/>
      <c r="D27" s="1" t="s">
        <v>24</v>
      </c>
      <c r="E27" s="1"/>
      <c r="F27" s="2">
        <v>4793.67</v>
      </c>
    </row>
    <row r="28" spans="1:6" x14ac:dyDescent="0.25">
      <c r="A28" s="1"/>
      <c r="B28" s="1"/>
      <c r="C28" s="1"/>
      <c r="D28" s="1" t="s">
        <v>25</v>
      </c>
      <c r="E28" s="1"/>
      <c r="F28" s="2">
        <v>3132</v>
      </c>
    </row>
    <row r="29" spans="1:6" x14ac:dyDescent="0.25">
      <c r="A29" s="1"/>
      <c r="B29" s="1"/>
      <c r="C29" s="1"/>
      <c r="D29" s="1" t="s">
        <v>22</v>
      </c>
      <c r="E29" s="1"/>
      <c r="F29" s="2">
        <v>1652.73</v>
      </c>
    </row>
    <row r="30" spans="1:6" x14ac:dyDescent="0.25">
      <c r="A30" s="1"/>
      <c r="B30" s="1"/>
      <c r="C30" s="1"/>
      <c r="D30" s="1" t="s">
        <v>26</v>
      </c>
      <c r="E30" s="1"/>
      <c r="F30" s="2">
        <v>942.5</v>
      </c>
    </row>
    <row r="31" spans="1:6" x14ac:dyDescent="0.25">
      <c r="A31" s="1"/>
      <c r="B31" s="1"/>
      <c r="C31" s="1"/>
      <c r="D31" s="1" t="s">
        <v>56</v>
      </c>
      <c r="E31" s="1"/>
      <c r="F31" s="2">
        <v>9271.86</v>
      </c>
    </row>
    <row r="32" spans="1:6" ht="15.75" thickBot="1" x14ac:dyDescent="0.3">
      <c r="A32" s="1"/>
      <c r="B32" s="1"/>
      <c r="C32" s="1"/>
      <c r="D32" s="1" t="s">
        <v>27</v>
      </c>
      <c r="E32" s="1"/>
      <c r="F32" s="4">
        <v>21467</v>
      </c>
    </row>
    <row r="33" spans="1:6" ht="15.75" thickBot="1" x14ac:dyDescent="0.3">
      <c r="A33" s="1"/>
      <c r="B33" s="1"/>
      <c r="C33" s="1" t="s">
        <v>28</v>
      </c>
      <c r="D33" s="1"/>
      <c r="E33" s="1"/>
      <c r="F33" s="5">
        <f>ROUND(SUM(F19:F24)+SUM(F25:F30)+SUM(F31:F32),5)</f>
        <v>62896.49</v>
      </c>
    </row>
    <row r="34" spans="1:6" ht="15.75" thickBot="1" x14ac:dyDescent="0.3">
      <c r="A34" s="1"/>
      <c r="B34" s="1" t="s">
        <v>29</v>
      </c>
      <c r="C34" s="1"/>
      <c r="D34" s="1"/>
      <c r="E34" s="1"/>
      <c r="F34" s="5">
        <f>ROUND(F2+F18-F33,5)</f>
        <v>11589.53</v>
      </c>
    </row>
    <row r="35" spans="1:6" s="7" customFormat="1" ht="12" thickBot="1" x14ac:dyDescent="0.25">
      <c r="A35" s="1" t="s">
        <v>30</v>
      </c>
      <c r="B35" s="1"/>
      <c r="C35" s="1"/>
      <c r="D35" s="1"/>
      <c r="E35" s="1"/>
      <c r="F35" s="6">
        <f>F34</f>
        <v>11589.53</v>
      </c>
    </row>
    <row r="36" spans="1:6" ht="15.75" thickTop="1" x14ac:dyDescent="0.25"/>
  </sheetData>
  <pageMargins left="0.7" right="0.7" top="0.75" bottom="0.75" header="0.1" footer="0.3"/>
  <pageSetup orientation="portrait" horizontalDpi="0" verticalDpi="0" r:id="rId1"/>
  <headerFooter>
    <oddHeader>&amp;L&amp;"Arial,Bold"&amp;8 1:15 PM
&amp;"Arial,Bold"&amp;8 09/29/17
&amp;"Arial,Bold"&amp;8 Accrual Basis&amp;C&amp;"Arial,Bold"&amp;12 All Star I
&amp;"Arial,Bold"&amp;14 Profit &amp;&amp; Loss
&amp;"Arial,Bold"&amp;10 October 2016 through September 2017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selection activeCell="F40" sqref="F40"/>
    </sheetView>
  </sheetViews>
  <sheetFormatPr defaultRowHeight="15" x14ac:dyDescent="0.25"/>
  <cols>
    <col min="5" max="5" width="10.5703125" style="13" bestFit="1" customWidth="1"/>
    <col min="6" max="6" width="11.5703125" style="14" bestFit="1" customWidth="1"/>
  </cols>
  <sheetData>
    <row r="1" spans="1:6" x14ac:dyDescent="0.25">
      <c r="B1" s="15" t="s">
        <v>53</v>
      </c>
      <c r="C1" s="15"/>
      <c r="D1" s="15"/>
      <c r="E1" s="15"/>
      <c r="F1" s="15"/>
    </row>
    <row r="3" spans="1:6" x14ac:dyDescent="0.25">
      <c r="A3" t="s">
        <v>1</v>
      </c>
    </row>
    <row r="4" spans="1:6" x14ac:dyDescent="0.25">
      <c r="B4" t="s">
        <v>3</v>
      </c>
      <c r="E4" s="13">
        <v>18000</v>
      </c>
    </row>
    <row r="5" spans="1:6" x14ac:dyDescent="0.25">
      <c r="B5" t="s">
        <v>31</v>
      </c>
      <c r="E5" s="13">
        <v>750</v>
      </c>
    </row>
    <row r="6" spans="1:6" x14ac:dyDescent="0.25">
      <c r="B6" t="s">
        <v>6</v>
      </c>
      <c r="E6" s="13">
        <v>1800</v>
      </c>
    </row>
    <row r="7" spans="1:6" x14ac:dyDescent="0.25">
      <c r="B7" t="s">
        <v>7</v>
      </c>
      <c r="E7" s="13">
        <v>1800</v>
      </c>
    </row>
    <row r="8" spans="1:6" x14ac:dyDescent="0.25">
      <c r="B8" t="s">
        <v>32</v>
      </c>
      <c r="E8" s="13">
        <v>500</v>
      </c>
    </row>
    <row r="9" spans="1:6" x14ac:dyDescent="0.25">
      <c r="B9" t="s">
        <v>33</v>
      </c>
      <c r="E9" s="13">
        <v>5</v>
      </c>
    </row>
    <row r="10" spans="1:6" x14ac:dyDescent="0.25">
      <c r="B10" t="s">
        <v>12</v>
      </c>
      <c r="E10" s="13">
        <v>29000</v>
      </c>
    </row>
    <row r="11" spans="1:6" x14ac:dyDescent="0.25">
      <c r="B11" t="s">
        <v>34</v>
      </c>
      <c r="E11" s="13">
        <v>8000</v>
      </c>
    </row>
    <row r="12" spans="1:6" x14ac:dyDescent="0.25">
      <c r="B12" t="s">
        <v>13</v>
      </c>
      <c r="E12" s="13">
        <v>2100</v>
      </c>
    </row>
    <row r="13" spans="1:6" x14ac:dyDescent="0.25">
      <c r="B13" t="s">
        <v>14</v>
      </c>
      <c r="E13" s="13">
        <v>8300</v>
      </c>
    </row>
    <row r="15" spans="1:6" x14ac:dyDescent="0.25">
      <c r="A15" t="s">
        <v>15</v>
      </c>
      <c r="F15" s="14">
        <f>SUM(E4:E13)</f>
        <v>70255</v>
      </c>
    </row>
    <row r="17" spans="1:6" x14ac:dyDescent="0.25">
      <c r="A17" t="s">
        <v>16</v>
      </c>
    </row>
    <row r="18" spans="1:6" x14ac:dyDescent="0.25">
      <c r="B18" t="s">
        <v>35</v>
      </c>
      <c r="E18" s="13">
        <v>1040</v>
      </c>
    </row>
    <row r="19" spans="1:6" x14ac:dyDescent="0.25">
      <c r="B19" t="s">
        <v>57</v>
      </c>
      <c r="E19" s="13">
        <v>1000</v>
      </c>
    </row>
    <row r="20" spans="1:6" x14ac:dyDescent="0.25">
      <c r="B20" t="s">
        <v>19</v>
      </c>
      <c r="E20" s="13">
        <v>12000</v>
      </c>
    </row>
    <row r="21" spans="1:6" x14ac:dyDescent="0.25">
      <c r="B21" t="s">
        <v>20</v>
      </c>
      <c r="E21" s="13">
        <v>1000</v>
      </c>
    </row>
    <row r="22" spans="1:6" x14ac:dyDescent="0.25">
      <c r="B22" t="s">
        <v>21</v>
      </c>
      <c r="E22" s="13">
        <v>30</v>
      </c>
    </row>
    <row r="23" spans="1:6" x14ac:dyDescent="0.25">
      <c r="B23" t="s">
        <v>36</v>
      </c>
      <c r="E23" s="13">
        <v>20000</v>
      </c>
    </row>
    <row r="24" spans="1:6" x14ac:dyDescent="0.25">
      <c r="B24" t="s">
        <v>37</v>
      </c>
      <c r="E24" s="13">
        <v>4800</v>
      </c>
    </row>
    <row r="25" spans="1:6" x14ac:dyDescent="0.25">
      <c r="B25" t="s">
        <v>25</v>
      </c>
      <c r="E25" s="13">
        <v>2000</v>
      </c>
    </row>
    <row r="26" spans="1:6" x14ac:dyDescent="0.25">
      <c r="B26" t="s">
        <v>38</v>
      </c>
      <c r="E26" s="13">
        <v>1400</v>
      </c>
    </row>
    <row r="27" spans="1:6" x14ac:dyDescent="0.25">
      <c r="B27" t="s">
        <v>39</v>
      </c>
      <c r="E27" s="13">
        <v>950</v>
      </c>
    </row>
    <row r="28" spans="1:6" x14ac:dyDescent="0.25">
      <c r="B28" t="s">
        <v>34</v>
      </c>
      <c r="E28" s="13">
        <v>8000</v>
      </c>
    </row>
    <row r="29" spans="1:6" x14ac:dyDescent="0.25">
      <c r="B29" t="s">
        <v>27</v>
      </c>
      <c r="E29" s="13">
        <v>22000</v>
      </c>
    </row>
    <row r="31" spans="1:6" x14ac:dyDescent="0.25">
      <c r="A31" t="s">
        <v>28</v>
      </c>
      <c r="F31" s="14">
        <f>SUM(E18:E29)</f>
        <v>74220</v>
      </c>
    </row>
    <row r="33" spans="1:6" x14ac:dyDescent="0.25">
      <c r="A33" t="s">
        <v>40</v>
      </c>
      <c r="F33" s="14">
        <f>F15-F31</f>
        <v>-3965</v>
      </c>
    </row>
    <row r="37" spans="1:6" x14ac:dyDescent="0.25">
      <c r="A37" t="s">
        <v>41</v>
      </c>
    </row>
    <row r="38" spans="1:6" x14ac:dyDescent="0.25">
      <c r="B38" t="s">
        <v>42</v>
      </c>
      <c r="E38" s="13">
        <v>500</v>
      </c>
    </row>
    <row r="39" spans="1:6" x14ac:dyDescent="0.25">
      <c r="B39" t="s">
        <v>43</v>
      </c>
      <c r="E39" s="13">
        <v>300</v>
      </c>
    </row>
    <row r="40" spans="1:6" x14ac:dyDescent="0.25">
      <c r="B40" t="s">
        <v>44</v>
      </c>
      <c r="E40" s="13">
        <v>50</v>
      </c>
    </row>
    <row r="41" spans="1:6" x14ac:dyDescent="0.25">
      <c r="B41" t="s">
        <v>45</v>
      </c>
      <c r="E41" s="13">
        <v>500</v>
      </c>
    </row>
    <row r="42" spans="1:6" x14ac:dyDescent="0.25">
      <c r="B42" t="s">
        <v>46</v>
      </c>
      <c r="E42" s="13">
        <v>50</v>
      </c>
    </row>
    <row r="44" spans="1:6" x14ac:dyDescent="0.25">
      <c r="D44" t="s">
        <v>54</v>
      </c>
      <c r="E44" s="13">
        <f>SUM(E38:E42)</f>
        <v>1400</v>
      </c>
    </row>
    <row r="46" spans="1:6" x14ac:dyDescent="0.25">
      <c r="A46" t="s">
        <v>47</v>
      </c>
    </row>
    <row r="47" spans="1:6" x14ac:dyDescent="0.25">
      <c r="B47" t="s">
        <v>45</v>
      </c>
      <c r="E47" s="13">
        <v>500</v>
      </c>
    </row>
    <row r="48" spans="1:6" x14ac:dyDescent="0.25">
      <c r="B48" t="s">
        <v>48</v>
      </c>
      <c r="E48" s="13">
        <v>135</v>
      </c>
    </row>
    <row r="49" spans="2:5" x14ac:dyDescent="0.25">
      <c r="B49" t="s">
        <v>49</v>
      </c>
      <c r="E49" s="13">
        <v>120</v>
      </c>
    </row>
    <row r="50" spans="2:5" x14ac:dyDescent="0.25">
      <c r="B50" t="s">
        <v>50</v>
      </c>
      <c r="E50" s="13">
        <v>5</v>
      </c>
    </row>
    <row r="51" spans="2:5" x14ac:dyDescent="0.25">
      <c r="B51" t="s">
        <v>51</v>
      </c>
      <c r="E51" s="13">
        <v>210</v>
      </c>
    </row>
    <row r="52" spans="2:5" x14ac:dyDescent="0.25">
      <c r="B52" t="s">
        <v>52</v>
      </c>
      <c r="E52" s="13">
        <v>70</v>
      </c>
    </row>
    <row r="54" spans="2:5" x14ac:dyDescent="0.25">
      <c r="D54" t="s">
        <v>54</v>
      </c>
      <c r="E54" s="13">
        <f>SUM(E47:E52)</f>
        <v>1040</v>
      </c>
    </row>
  </sheetData>
  <mergeCells count="1"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topLeftCell="A5" workbookViewId="0">
      <selection activeCell="K10" sqref="K10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 of Activity</vt:lpstr>
      <vt:lpstr>Proposed Budget</vt:lpstr>
      <vt:lpstr>Notes</vt:lpstr>
      <vt:lpstr>'Statement of Activity'!Print_Titles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Administrator</cp:lastModifiedBy>
  <dcterms:created xsi:type="dcterms:W3CDTF">2017-09-29T18:15:35Z</dcterms:created>
  <dcterms:modified xsi:type="dcterms:W3CDTF">2017-10-15T14:28:15Z</dcterms:modified>
</cp:coreProperties>
</file>